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555" windowWidth="23835" windowHeight="9975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'2013'!$A$1:$C$94</definedName>
  </definedNames>
  <calcPr fullCalcOnLoad="1"/>
</workbook>
</file>

<file path=xl/sharedStrings.xml><?xml version="1.0" encoding="utf-8"?>
<sst xmlns="http://schemas.openxmlformats.org/spreadsheetml/2006/main" count="77" uniqueCount="73">
  <si>
    <t>FINANCIAL STATEMENT</t>
  </si>
  <si>
    <t>INCOME</t>
  </si>
  <si>
    <t>Total Income</t>
  </si>
  <si>
    <t>EXPENSES</t>
  </si>
  <si>
    <t>Total Expenses</t>
  </si>
  <si>
    <t xml:space="preserve"> </t>
  </si>
  <si>
    <t xml:space="preserve">Difference Bank to Book </t>
  </si>
  <si>
    <t>DIFFERENCE</t>
  </si>
  <si>
    <t>ORANGE COUNTY FOOTBALL OFFICIALS ASSOCIATION</t>
  </si>
  <si>
    <t>BANK ACCOUNTS</t>
  </si>
  <si>
    <t>Wells Fargo Regular Checking Account</t>
  </si>
  <si>
    <t>PayPal Account</t>
  </si>
  <si>
    <t>Paypal Account</t>
  </si>
  <si>
    <t>Outstanding Checks</t>
  </si>
  <si>
    <t>Total</t>
  </si>
  <si>
    <t>Ck#4436 - Register of Charitable Trust</t>
  </si>
  <si>
    <t>Membership Late Fees</t>
  </si>
  <si>
    <t>Other Income</t>
  </si>
  <si>
    <t>Total Other Income</t>
  </si>
  <si>
    <t>Ck#4441 - Ricky Loya</t>
  </si>
  <si>
    <t>Wells Fargo Account</t>
  </si>
  <si>
    <t xml:space="preserve">Membership Dues </t>
  </si>
  <si>
    <t>Income (loss) for 2016</t>
  </si>
  <si>
    <t>Ck#4480 - Register of Charitable Trust</t>
  </si>
  <si>
    <t>Total Membership Income (Net)</t>
  </si>
  <si>
    <t>Paul Caldera (2016 Arbiter Renewal Fees)</t>
  </si>
  <si>
    <t>CNA Surety (Surety Bond Renewal)</t>
  </si>
  <si>
    <t>Mark Andrews (Website Renewal Fees)</t>
  </si>
  <si>
    <t>US Treasury (Taxes)</t>
  </si>
  <si>
    <t>CFOA (1st Half Instructional Kits)</t>
  </si>
  <si>
    <t>Redding Guide Books Purchased</t>
  </si>
  <si>
    <t>Saddleback Valley Unified School District (Meeting Facility)</t>
  </si>
  <si>
    <t>Bob Nunno (Membership Refund (Paid Twice)</t>
  </si>
  <si>
    <t>PayPal Charges</t>
  </si>
  <si>
    <t>Mark Graban (By-Law Change Copies - On Books - Not Paid)</t>
  </si>
  <si>
    <t>Mark Andrews (JotForm Fees)</t>
  </si>
  <si>
    <t>Chad Wilson (Redding Study Guide)</t>
  </si>
  <si>
    <t>Jim Harrison (2016 Registration OverPay)</t>
  </si>
  <si>
    <t>Melainie Mariotti (2016 Registration Refund)</t>
  </si>
  <si>
    <t>Dick Cook (Registration Refund - Paid Twice)</t>
  </si>
  <si>
    <t>Passing League (San Juan Hills)</t>
  </si>
  <si>
    <t>Checkmate Service Payment (Checks)</t>
  </si>
  <si>
    <t>Passing League (Dana Hills)</t>
  </si>
  <si>
    <t>Passing League (Edison)</t>
  </si>
  <si>
    <t>Passing League (Crean Lutheran)</t>
  </si>
  <si>
    <t>NASO (Insurance Renewal)</t>
  </si>
  <si>
    <t>Brent Arthurs (1st Yr Official Member Dues Rebate)</t>
  </si>
  <si>
    <t>John Biggs (1st Yr Official Member Dues Rebate)</t>
  </si>
  <si>
    <t>Jon Bobruck (1st Yr Official Member Dues Rebate)</t>
  </si>
  <si>
    <t>Logan Davis (1st Yr Official Member Dues Rebate)</t>
  </si>
  <si>
    <t>Thomas Gardner (1st Yr Official Member Dues Rebate)</t>
  </si>
  <si>
    <t>Brian McDonnell (1st Yr Official Member Dues Rebate)</t>
  </si>
  <si>
    <t>Albert Mendez (1st Yr Official Member Dues Rebate)</t>
  </si>
  <si>
    <t>Joshua Phillips (1st Yr Official Member Dues Rebate)</t>
  </si>
  <si>
    <t>Lloyd Sisson (1st Yr Official Member Dues Rebate)</t>
  </si>
  <si>
    <t>Lornie West (1st Yr Official Member Dues Rebate)</t>
  </si>
  <si>
    <t>Chad Wilson (Instructional Printing/Copying)</t>
  </si>
  <si>
    <t>Paul Caldera (1st Half Assignor Fees/$10 Deduction Cash Recvd)</t>
  </si>
  <si>
    <t>Ck#4516 - Logan Davis</t>
  </si>
  <si>
    <t>Ck#4518 - Brian McDonnell</t>
  </si>
  <si>
    <t>Ck#4521 - Lloyd Sisson</t>
  </si>
  <si>
    <t>CFOA (2nd Half Instructional Kits)</t>
  </si>
  <si>
    <t>Raed Abedelfattah (Registration Refund)</t>
  </si>
  <si>
    <t>Cash Balance at 8/31/16</t>
  </si>
  <si>
    <t>Larry Clanton (Credit Card Payment - D&amp;O Insurance minus $10 Cash Recvd)</t>
  </si>
  <si>
    <t>Rule Books/Packets</t>
  </si>
  <si>
    <t>AS OF SEPTEMBER 30, 2016</t>
  </si>
  <si>
    <t>Cash Balance at 9/30/16</t>
  </si>
  <si>
    <t>Bank Balance at 9/30/16</t>
  </si>
  <si>
    <t>Book Balance at 9/30/16</t>
  </si>
  <si>
    <t>Ck#4531 - Chad Wilson</t>
  </si>
  <si>
    <t>Wells Fargo Bank Adj Charge</t>
  </si>
  <si>
    <t>Larry Clanton (Credit Card Payment - Hudl ($800) &amp; Website Hosting Renewal (149.50) 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</si>
</sst>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0" borderId="0" xfId="0" applyFont="1" applyFill="1" applyBorder="1" applyAlignment="1">
      <alignment/>
    </xf>
    <xf numFmtId="4" fontId="4" fillId="2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tabSelected="1" workbookViewId="0" topLeftCell="A1">
      <selection activeCell="H67" sqref="H67"/>
    </sheetView>
  </sheetViews>
  <sheetFormatPr defaultColWidth="9.140625" defaultRowHeight="15"/>
  <cols>
    <col min="1" max="1" width="74.140625" style="0" customWidth="1"/>
    <col min="2" max="2" width="29.7109375" style="3" bestFit="1" customWidth="1"/>
    <col min="4" max="4" width="9.8515625" style="0" bestFit="1" customWidth="1"/>
    <col min="10" max="10" width="9.00390625" style="0" customWidth="1"/>
  </cols>
  <sheetData>
    <row r="1" spans="1:4" ht="15.75">
      <c r="A1" s="1" t="s">
        <v>8</v>
      </c>
      <c r="B1" s="2"/>
      <c r="C1" s="1"/>
      <c r="D1" s="1"/>
    </row>
    <row r="2" spans="1:4" ht="15.75">
      <c r="A2" s="1" t="s">
        <v>0</v>
      </c>
      <c r="B2" s="2"/>
      <c r="C2" s="1"/>
      <c r="D2" s="1"/>
    </row>
    <row r="3" spans="1:4" ht="15.75">
      <c r="A3" s="1" t="s">
        <v>66</v>
      </c>
      <c r="B3" s="2"/>
      <c r="C3" s="1"/>
      <c r="D3" s="1"/>
    </row>
    <row r="6" ht="15.75">
      <c r="A6" s="1" t="s">
        <v>1</v>
      </c>
    </row>
    <row r="8" spans="1:2" ht="15">
      <c r="A8" s="4" t="s">
        <v>21</v>
      </c>
      <c r="B8" s="5">
        <f>10055+18730+2685+30+150+1085+150+95</f>
        <v>32980</v>
      </c>
    </row>
    <row r="9" spans="1:2" ht="15">
      <c r="A9" s="4" t="s">
        <v>16</v>
      </c>
      <c r="B9" s="5">
        <v>800</v>
      </c>
    </row>
    <row r="10" spans="1:2" ht="15">
      <c r="A10" s="4"/>
      <c r="B10" s="5"/>
    </row>
    <row r="11" spans="1:2" ht="15">
      <c r="A11" s="4" t="s">
        <v>24</v>
      </c>
      <c r="B11" s="5">
        <f>B8+B9</f>
        <v>33780</v>
      </c>
    </row>
    <row r="12" spans="1:2" ht="15">
      <c r="A12" s="4"/>
      <c r="B12" s="5"/>
    </row>
    <row r="13" spans="1:2" ht="15">
      <c r="A13" s="6" t="s">
        <v>17</v>
      </c>
      <c r="B13" s="5"/>
    </row>
    <row r="14" spans="1:2" ht="15">
      <c r="A14" s="4" t="s">
        <v>30</v>
      </c>
      <c r="B14" s="5">
        <f>260+660</f>
        <v>920</v>
      </c>
    </row>
    <row r="15" spans="1:2" ht="15">
      <c r="A15" s="4" t="s">
        <v>40</v>
      </c>
      <c r="B15" s="5">
        <v>500</v>
      </c>
    </row>
    <row r="16" spans="1:2" ht="15">
      <c r="A16" s="4" t="s">
        <v>42</v>
      </c>
      <c r="B16" s="5">
        <v>800</v>
      </c>
    </row>
    <row r="17" spans="1:2" ht="15">
      <c r="A17" s="4" t="s">
        <v>43</v>
      </c>
      <c r="B17" s="5">
        <v>800</v>
      </c>
    </row>
    <row r="18" spans="1:2" ht="15">
      <c r="A18" s="4" t="s">
        <v>44</v>
      </c>
      <c r="B18" s="5">
        <v>250</v>
      </c>
    </row>
    <row r="19" spans="1:2" ht="15">
      <c r="A19" s="4" t="s">
        <v>65</v>
      </c>
      <c r="B19" s="5">
        <v>5</v>
      </c>
    </row>
    <row r="20" spans="1:2" ht="15">
      <c r="A20" s="4"/>
      <c r="B20" s="5"/>
    </row>
    <row r="21" spans="1:2" ht="15">
      <c r="A21" s="10" t="s">
        <v>18</v>
      </c>
      <c r="B21" s="5">
        <f>B14+B15+B16+B17+B18+B19</f>
        <v>3275</v>
      </c>
    </row>
    <row r="22" spans="1:2" ht="15">
      <c r="A22" s="4"/>
      <c r="B22" s="5"/>
    </row>
    <row r="23" spans="1:2" ht="15">
      <c r="A23" s="6" t="s">
        <v>2</v>
      </c>
      <c r="B23" s="7">
        <f>B11+B21</f>
        <v>37055</v>
      </c>
    </row>
    <row r="25" ht="15.75">
      <c r="A25" s="1" t="s">
        <v>3</v>
      </c>
    </row>
    <row r="26" spans="1:2" ht="15">
      <c r="A26" s="22" t="s">
        <v>25</v>
      </c>
      <c r="B26" s="21">
        <v>1638</v>
      </c>
    </row>
    <row r="27" spans="1:2" ht="15">
      <c r="A27" s="22" t="s">
        <v>26</v>
      </c>
      <c r="B27" s="21">
        <v>150</v>
      </c>
    </row>
    <row r="28" spans="1:2" ht="15">
      <c r="A28" s="22" t="s">
        <v>27</v>
      </c>
      <c r="B28" s="21">
        <v>149.52</v>
      </c>
    </row>
    <row r="29" spans="1:2" ht="15">
      <c r="A29" s="22" t="s">
        <v>28</v>
      </c>
      <c r="B29" s="21">
        <v>160</v>
      </c>
    </row>
    <row r="30" spans="1:2" ht="15">
      <c r="A30" s="22" t="s">
        <v>29</v>
      </c>
      <c r="B30" s="21">
        <v>3267.5</v>
      </c>
    </row>
    <row r="31" spans="1:2" ht="15">
      <c r="A31" s="22" t="s">
        <v>31</v>
      </c>
      <c r="B31" s="21">
        <v>50</v>
      </c>
    </row>
    <row r="32" spans="1:2" ht="15">
      <c r="A32" s="22" t="s">
        <v>32</v>
      </c>
      <c r="B32" s="21">
        <v>145</v>
      </c>
    </row>
    <row r="33" spans="1:2" ht="15">
      <c r="A33" s="22" t="s">
        <v>33</v>
      </c>
      <c r="B33" s="21">
        <f>315.67+601.96+106.86+5.25+35.4+5.55</f>
        <v>1070.69</v>
      </c>
    </row>
    <row r="34" spans="1:2" ht="15">
      <c r="A34" s="22" t="s">
        <v>34</v>
      </c>
      <c r="B34" s="21">
        <v>51.68</v>
      </c>
    </row>
    <row r="35" spans="1:2" ht="15">
      <c r="A35" s="22" t="s">
        <v>35</v>
      </c>
      <c r="B35" s="21">
        <v>57</v>
      </c>
    </row>
    <row r="36" spans="1:2" ht="15">
      <c r="A36" s="22" t="s">
        <v>36</v>
      </c>
      <c r="B36" s="21">
        <v>1246.02</v>
      </c>
    </row>
    <row r="37" spans="1:2" ht="15">
      <c r="A37" s="22" t="s">
        <v>37</v>
      </c>
      <c r="B37" s="21">
        <v>40</v>
      </c>
    </row>
    <row r="38" spans="1:2" ht="15">
      <c r="A38" s="22" t="s">
        <v>38</v>
      </c>
      <c r="B38" s="21">
        <v>150.2</v>
      </c>
    </row>
    <row r="39" spans="1:2" ht="15">
      <c r="A39" s="22" t="s">
        <v>39</v>
      </c>
      <c r="B39" s="21">
        <v>145</v>
      </c>
    </row>
    <row r="40" spans="1:2" ht="15">
      <c r="A40" s="22" t="s">
        <v>41</v>
      </c>
      <c r="B40" s="21">
        <v>24.95</v>
      </c>
    </row>
    <row r="41" spans="1:2" ht="15">
      <c r="A41" s="22" t="s">
        <v>45</v>
      </c>
      <c r="B41" s="21">
        <v>1430</v>
      </c>
    </row>
    <row r="42" spans="1:2" ht="15">
      <c r="A42" s="22" t="s">
        <v>46</v>
      </c>
      <c r="B42" s="21">
        <v>85</v>
      </c>
    </row>
    <row r="43" spans="1:2" ht="15">
      <c r="A43" s="22" t="s">
        <v>47</v>
      </c>
      <c r="B43" s="21">
        <v>85</v>
      </c>
    </row>
    <row r="44" spans="1:2" ht="15">
      <c r="A44" s="22" t="s">
        <v>48</v>
      </c>
      <c r="B44" s="21">
        <v>85</v>
      </c>
    </row>
    <row r="45" spans="1:2" ht="15">
      <c r="A45" s="22" t="s">
        <v>49</v>
      </c>
      <c r="B45" s="21">
        <v>85</v>
      </c>
    </row>
    <row r="46" spans="1:2" ht="15">
      <c r="A46" s="22" t="s">
        <v>50</v>
      </c>
      <c r="B46" s="21">
        <v>85</v>
      </c>
    </row>
    <row r="47" spans="1:2" ht="15">
      <c r="A47" s="22" t="s">
        <v>51</v>
      </c>
      <c r="B47" s="21">
        <v>75</v>
      </c>
    </row>
    <row r="48" spans="1:2" ht="15">
      <c r="A48" s="22" t="s">
        <v>52</v>
      </c>
      <c r="B48" s="21">
        <v>85</v>
      </c>
    </row>
    <row r="49" spans="1:2" ht="15">
      <c r="A49" s="22" t="s">
        <v>53</v>
      </c>
      <c r="B49" s="21">
        <v>85</v>
      </c>
    </row>
    <row r="50" spans="1:2" ht="15">
      <c r="A50" s="22" t="s">
        <v>54</v>
      </c>
      <c r="B50" s="21">
        <v>85</v>
      </c>
    </row>
    <row r="51" spans="1:2" ht="15">
      <c r="A51" s="22" t="s">
        <v>55</v>
      </c>
      <c r="B51" s="21">
        <v>85</v>
      </c>
    </row>
    <row r="52" spans="1:2" ht="15">
      <c r="A52" s="22" t="s">
        <v>45</v>
      </c>
      <c r="B52" s="21">
        <v>79</v>
      </c>
    </row>
    <row r="53" spans="1:2" ht="15">
      <c r="A53" s="22" t="s">
        <v>41</v>
      </c>
      <c r="B53" s="21">
        <v>31.4</v>
      </c>
    </row>
    <row r="54" spans="1:2" ht="15">
      <c r="A54" s="22" t="s">
        <v>56</v>
      </c>
      <c r="B54" s="21">
        <v>504.34</v>
      </c>
    </row>
    <row r="55" spans="1:2" ht="15">
      <c r="A55" s="22" t="s">
        <v>57</v>
      </c>
      <c r="B55" s="21">
        <v>8250</v>
      </c>
    </row>
    <row r="56" spans="1:2" ht="15">
      <c r="A56" s="22" t="s">
        <v>61</v>
      </c>
      <c r="B56" s="21">
        <v>3267.5</v>
      </c>
    </row>
    <row r="57" spans="1:2" ht="15">
      <c r="A57" s="22" t="s">
        <v>62</v>
      </c>
      <c r="B57" s="21">
        <v>48.25</v>
      </c>
    </row>
    <row r="58" spans="1:2" ht="15">
      <c r="A58" s="22" t="s">
        <v>64</v>
      </c>
      <c r="B58" s="21">
        <v>575</v>
      </c>
    </row>
    <row r="59" spans="1:2" ht="15">
      <c r="A59" s="22" t="s">
        <v>56</v>
      </c>
      <c r="B59" s="21">
        <v>265</v>
      </c>
    </row>
    <row r="60" spans="1:2" ht="15">
      <c r="A60" s="22" t="s">
        <v>72</v>
      </c>
      <c r="B60" s="21">
        <v>949.5</v>
      </c>
    </row>
    <row r="61" spans="1:2" ht="15">
      <c r="A61" s="22" t="s">
        <v>71</v>
      </c>
      <c r="B61" s="21">
        <v>0.7</v>
      </c>
    </row>
    <row r="62" spans="1:2" ht="15">
      <c r="A62" s="22"/>
      <c r="B62" s="21"/>
    </row>
    <row r="63" spans="1:2" ht="15">
      <c r="A63" s="6" t="s">
        <v>4</v>
      </c>
      <c r="B63" s="7">
        <f>SUM(B26:B61)</f>
        <v>24586.250000000004</v>
      </c>
    </row>
    <row r="64" spans="1:4" ht="15">
      <c r="A64" s="4"/>
      <c r="B64" s="5"/>
      <c r="D64">
        <v>16413.17</v>
      </c>
    </row>
    <row r="65" spans="1:4" ht="15">
      <c r="A65" s="6" t="s">
        <v>22</v>
      </c>
      <c r="B65" s="7">
        <f>B23-B63</f>
        <v>12468.749999999996</v>
      </c>
      <c r="D65" s="3">
        <f>B23-B63</f>
        <v>12468.749999999996</v>
      </c>
    </row>
    <row r="66" spans="1:4" ht="15">
      <c r="A66" s="6"/>
      <c r="B66" s="7"/>
      <c r="D66" s="3">
        <f>D64+D65</f>
        <v>28881.919999999995</v>
      </c>
    </row>
    <row r="67" spans="1:4" ht="15">
      <c r="A67" s="11"/>
      <c r="B67" s="12"/>
      <c r="D67" s="3">
        <f>D66-B76</f>
        <v>0</v>
      </c>
    </row>
    <row r="68" spans="1:4" ht="15">
      <c r="A68" s="6"/>
      <c r="B68" s="7"/>
      <c r="D68" s="3"/>
    </row>
    <row r="69" spans="1:2" ht="15.75">
      <c r="A69" s="13" t="s">
        <v>9</v>
      </c>
      <c r="B69" s="7"/>
    </row>
    <row r="70" spans="1:2" ht="15">
      <c r="A70" s="10" t="s">
        <v>10</v>
      </c>
      <c r="B70" s="14">
        <v>29852.67</v>
      </c>
    </row>
    <row r="71" spans="1:2" ht="15">
      <c r="A71" s="10" t="s">
        <v>11</v>
      </c>
      <c r="B71" s="14">
        <v>144.45</v>
      </c>
    </row>
    <row r="72" spans="1:2" ht="15">
      <c r="A72" s="15" t="s">
        <v>63</v>
      </c>
      <c r="B72" s="16">
        <f>B70+B71</f>
        <v>29997.12</v>
      </c>
    </row>
    <row r="73" spans="1:2" ht="15">
      <c r="A73" s="8"/>
      <c r="B73" s="9"/>
    </row>
    <row r="74" spans="1:2" ht="15">
      <c r="A74" s="10" t="s">
        <v>10</v>
      </c>
      <c r="B74" s="14">
        <v>28881.92</v>
      </c>
    </row>
    <row r="75" spans="1:2" ht="15">
      <c r="A75" s="10" t="s">
        <v>12</v>
      </c>
      <c r="B75" s="14">
        <v>0</v>
      </c>
    </row>
    <row r="76" spans="1:2" ht="15">
      <c r="A76" s="15" t="s">
        <v>67</v>
      </c>
      <c r="B76" s="16">
        <f>B74+B75</f>
        <v>28881.92</v>
      </c>
    </row>
    <row r="77" spans="1:2" ht="15">
      <c r="A77" s="15"/>
      <c r="B77" s="16"/>
    </row>
    <row r="78" spans="1:2" ht="15">
      <c r="A78" s="15" t="s">
        <v>20</v>
      </c>
      <c r="B78" s="16"/>
    </row>
    <row r="79" spans="1:2" ht="15">
      <c r="A79" s="24" t="s">
        <v>68</v>
      </c>
      <c r="B79" s="18">
        <v>29491.92</v>
      </c>
    </row>
    <row r="80" spans="1:2" ht="15">
      <c r="A80" s="24" t="s">
        <v>69</v>
      </c>
      <c r="B80" s="19">
        <v>28881.92</v>
      </c>
    </row>
    <row r="81" spans="1:2" ht="15">
      <c r="A81" s="20" t="s">
        <v>6</v>
      </c>
      <c r="B81" s="23">
        <f>B79-B80</f>
        <v>610</v>
      </c>
    </row>
    <row r="82" spans="1:2" ht="15">
      <c r="A82" s="17"/>
      <c r="B82" s="19"/>
    </row>
    <row r="83" spans="1:2" ht="15">
      <c r="A83" s="15" t="s">
        <v>13</v>
      </c>
      <c r="B83" s="3" t="s">
        <v>5</v>
      </c>
    </row>
    <row r="84" spans="1:2" ht="15">
      <c r="A84" s="10" t="s">
        <v>15</v>
      </c>
      <c r="B84" s="21">
        <v>25</v>
      </c>
    </row>
    <row r="85" spans="1:2" ht="15">
      <c r="A85" s="10" t="s">
        <v>19</v>
      </c>
      <c r="B85" s="21">
        <v>50</v>
      </c>
    </row>
    <row r="86" spans="1:2" ht="15">
      <c r="A86" s="4" t="s">
        <v>23</v>
      </c>
      <c r="B86" s="21">
        <v>25</v>
      </c>
    </row>
    <row r="87" spans="1:2" ht="15">
      <c r="A87" s="4" t="s">
        <v>58</v>
      </c>
      <c r="B87" s="21">
        <v>85</v>
      </c>
    </row>
    <row r="88" spans="1:2" ht="15">
      <c r="A88" s="4" t="s">
        <v>59</v>
      </c>
      <c r="B88" s="21">
        <v>75</v>
      </c>
    </row>
    <row r="89" spans="1:2" ht="15">
      <c r="A89" s="4" t="s">
        <v>60</v>
      </c>
      <c r="B89" s="21">
        <v>85</v>
      </c>
    </row>
    <row r="90" spans="1:2" ht="15">
      <c r="A90" s="4" t="s">
        <v>70</v>
      </c>
      <c r="B90" s="21">
        <v>265</v>
      </c>
    </row>
    <row r="91" ht="15">
      <c r="A91" s="4"/>
    </row>
    <row r="92" spans="1:2" ht="15">
      <c r="A92" s="6" t="s">
        <v>14</v>
      </c>
      <c r="B92" s="21">
        <f>SUM(B84:B90)</f>
        <v>610</v>
      </c>
    </row>
    <row r="93" ht="15">
      <c r="A93" s="4"/>
    </row>
    <row r="94" spans="1:2" ht="15">
      <c r="A94" s="6" t="s">
        <v>7</v>
      </c>
      <c r="B94" s="23">
        <f>B81-B92</f>
        <v>0</v>
      </c>
    </row>
  </sheetData>
  <sheetProtection/>
  <printOptions/>
  <pageMargins left="0.7" right="0.7" top="0.75" bottom="0.25" header="0.3" footer="0"/>
  <pageSetup fitToHeight="1" fitToWidth="1" horizontalDpi="300" verticalDpi="3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Clanton</dc:creator>
  <cp:keywords/>
  <dc:description/>
  <cp:lastModifiedBy>Larry Clanton</cp:lastModifiedBy>
  <cp:lastPrinted>2016-10-11T18:29:22Z</cp:lastPrinted>
  <dcterms:created xsi:type="dcterms:W3CDTF">2010-03-08T17:02:20Z</dcterms:created>
  <dcterms:modified xsi:type="dcterms:W3CDTF">2016-10-11T18:47:58Z</dcterms:modified>
  <cp:category/>
  <cp:version/>
  <cp:contentType/>
  <cp:contentStatus/>
</cp:coreProperties>
</file>