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3555" windowWidth="23835" windowHeight="9975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'2013'!$A$1:$C$94</definedName>
  </definedNames>
  <calcPr fullCalcOnLoad="1"/>
</workbook>
</file>

<file path=xl/sharedStrings.xml><?xml version="1.0" encoding="utf-8"?>
<sst xmlns="http://schemas.openxmlformats.org/spreadsheetml/2006/main" count="77" uniqueCount="75">
  <si>
    <t>FINANCIAL STATEMENT</t>
  </si>
  <si>
    <t>INCOME</t>
  </si>
  <si>
    <t>Total Income</t>
  </si>
  <si>
    <t>EXPENSES</t>
  </si>
  <si>
    <t>Total Expenses</t>
  </si>
  <si>
    <t xml:space="preserve"> </t>
  </si>
  <si>
    <t xml:space="preserve">Difference Bank to Book </t>
  </si>
  <si>
    <t>DIFFERENCE</t>
  </si>
  <si>
    <t>ORANGE COUNTY FOOTBALL OFFICIALS ASSOCIATION</t>
  </si>
  <si>
    <t>BANK ACCOUNTS</t>
  </si>
  <si>
    <t>Wells Fargo Regular Checking Account</t>
  </si>
  <si>
    <t>PayPal Account</t>
  </si>
  <si>
    <t>Paypal Account</t>
  </si>
  <si>
    <t>Outstanding Checks</t>
  </si>
  <si>
    <t>Total</t>
  </si>
  <si>
    <t>Ck#4436 - Register of Charitable Trust</t>
  </si>
  <si>
    <t>Membership Late Fees</t>
  </si>
  <si>
    <t>Other Income</t>
  </si>
  <si>
    <t>Total Other Income</t>
  </si>
  <si>
    <t>Ck#4441 - Ricky Loya</t>
  </si>
  <si>
    <t>Wells Fargo Account</t>
  </si>
  <si>
    <t xml:space="preserve">Membership Dues </t>
  </si>
  <si>
    <t>Income (loss) for 2015</t>
  </si>
  <si>
    <t>Paul Caldera (2015 Arbiter Renewal Fees)</t>
  </si>
  <si>
    <t>CNA Surety (Surety Bond Renewal)</t>
  </si>
  <si>
    <t>CFOA (1st Half Instructional Kits)</t>
  </si>
  <si>
    <t>Saddleback Valley Unified School District (Meeting Use)</t>
  </si>
  <si>
    <t>PayPal Fees</t>
  </si>
  <si>
    <t>Total Membership Income (Net)</t>
  </si>
  <si>
    <t>Larry Clanton (FedEx Chg &amp; Secretary of State Fee)</t>
  </si>
  <si>
    <t>John Yots (Membership Refund)</t>
  </si>
  <si>
    <t>Jon Silber (Membership Refund)</t>
  </si>
  <si>
    <t>Register of Charitable Trusts (2014 Filing Fee)</t>
  </si>
  <si>
    <t>Sal Figueroa (Golf Tourney Fees)</t>
  </si>
  <si>
    <t>Ck#4480 - Register of Charitable Trust</t>
  </si>
  <si>
    <t>Passing League (San Juan Hills)</t>
  </si>
  <si>
    <t>Passing League (Dana Hills)</t>
  </si>
  <si>
    <t>Scrimmage (Mater Dei)</t>
  </si>
  <si>
    <t>Passing League (Edison)</t>
  </si>
  <si>
    <t>Rule Book/Packet Sales</t>
  </si>
  <si>
    <t>NASO (General Liability Insurance Renewal)</t>
  </si>
  <si>
    <t>CFOA (2nd Half Instructional Kits)</t>
  </si>
  <si>
    <t>Paul Caldera (First Half Assignor Fees)</t>
  </si>
  <si>
    <t>Jorge Osorio (Membership Refund)</t>
  </si>
  <si>
    <t>Larry Clanton (NASO D&amp;O Insurance Renewal via C/Crd)</t>
  </si>
  <si>
    <t>Passing League (Crean Lutheran)</t>
  </si>
  <si>
    <t>Chad Wilson (Redding Guides, Misc Inst Exp)</t>
  </si>
  <si>
    <t>Paul Caldera (Passing League Exp - Water)</t>
  </si>
  <si>
    <t>Mark Andrews (Jot Form Service)</t>
  </si>
  <si>
    <t>John Barron (Membership Refund)</t>
  </si>
  <si>
    <t>Newport Rib Company (All-Star Game Dinner)</t>
  </si>
  <si>
    <t>Jim Harrison (Membership Refund)</t>
  </si>
  <si>
    <t>Redding Guide Books</t>
  </si>
  <si>
    <t>OCFOA 2015 Banquet Registration Fee</t>
  </si>
  <si>
    <t>Agile Sports Technologies (HUDL Renewal)</t>
  </si>
  <si>
    <t>Cash Balance at 10/31/15</t>
  </si>
  <si>
    <t>Larry Clanton (Buena Park Trophy via C/Crd (Awards)</t>
  </si>
  <si>
    <t>John Ursini (Newport Rib - Banquet Catering Chgs</t>
  </si>
  <si>
    <t>Frank Werner (Meeting Location Personnel Gift Cards)</t>
  </si>
  <si>
    <t>Chad Wilson (Instructional Gift Cards)</t>
  </si>
  <si>
    <t>AS OF NOVEMBER 30, 2015</t>
  </si>
  <si>
    <t>Paul Caldera (Second Half Assignor Fee)</t>
  </si>
  <si>
    <t>Chad Wilson (Instructional Chairman Fee)</t>
  </si>
  <si>
    <t>Larry Clanton (Secretary/Treasurer Fee)</t>
  </si>
  <si>
    <t>Mark Andrews (Webmaster Fee)</t>
  </si>
  <si>
    <t>Steve Heyman (Ratings Chairman Fee)</t>
  </si>
  <si>
    <t>Cash Balance at 11/30/15</t>
  </si>
  <si>
    <t>Bank Balance at 11/30/15</t>
  </si>
  <si>
    <t>Book Balance at 11/30/15</t>
  </si>
  <si>
    <t>Ck#4492 - Paul Caldera</t>
  </si>
  <si>
    <t>Ck#4493 - Chad Wilson</t>
  </si>
  <si>
    <t>Ck#4494 - Larry Clanton</t>
  </si>
  <si>
    <t>Ck#4495 - Mark Andrews</t>
  </si>
  <si>
    <t>Ck#4496 - Steve Heyman</t>
  </si>
  <si>
    <t>Wells Fargo Bank (Fee)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</si>
</sst>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20" borderId="0" xfId="0" applyFont="1" applyFill="1" applyBorder="1" applyAlignment="1">
      <alignment/>
    </xf>
    <xf numFmtId="4" fontId="4" fillId="2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" fontId="48" fillId="0" borderId="0" xfId="0" applyNumberFormat="1" applyFont="1" applyAlignment="1">
      <alignment/>
    </xf>
    <xf numFmtId="0" fontId="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4"/>
  <sheetViews>
    <sheetView tabSelected="1" workbookViewId="0" topLeftCell="A1">
      <selection activeCell="C79" sqref="C79"/>
    </sheetView>
  </sheetViews>
  <sheetFormatPr defaultColWidth="9.140625" defaultRowHeight="15"/>
  <cols>
    <col min="1" max="1" width="58.28125" style="0" customWidth="1"/>
    <col min="2" max="2" width="29.7109375" style="3" bestFit="1" customWidth="1"/>
    <col min="4" max="4" width="9.8515625" style="0" bestFit="1" customWidth="1"/>
    <col min="10" max="10" width="9.00390625" style="0" customWidth="1"/>
  </cols>
  <sheetData>
    <row r="1" spans="1:4" ht="15.75">
      <c r="A1" s="1" t="s">
        <v>8</v>
      </c>
      <c r="B1" s="2"/>
      <c r="C1" s="1"/>
      <c r="D1" s="1"/>
    </row>
    <row r="2" spans="1:4" ht="15.75">
      <c r="A2" s="1" t="s">
        <v>0</v>
      </c>
      <c r="B2" s="2"/>
      <c r="C2" s="1"/>
      <c r="D2" s="1"/>
    </row>
    <row r="3" spans="1:4" ht="15.75">
      <c r="A3" s="1" t="s">
        <v>60</v>
      </c>
      <c r="B3" s="2"/>
      <c r="C3" s="1"/>
      <c r="D3" s="1"/>
    </row>
    <row r="5" ht="15.75">
      <c r="A5" s="1" t="s">
        <v>1</v>
      </c>
    </row>
    <row r="7" spans="1:2" ht="15">
      <c r="A7" s="4" t="s">
        <v>21</v>
      </c>
      <c r="B7" s="5">
        <f>11910+18055+60-135+1045+680-300+10+1130+635-940</f>
        <v>32150</v>
      </c>
    </row>
    <row r="8" spans="1:2" ht="15">
      <c r="A8" s="4" t="s">
        <v>16</v>
      </c>
      <c r="B8" s="5">
        <f>350+50</f>
        <v>400</v>
      </c>
    </row>
    <row r="9" spans="1:2" ht="15">
      <c r="A9" s="4"/>
      <c r="B9" s="5"/>
    </row>
    <row r="10" spans="1:2" ht="15">
      <c r="A10" s="4"/>
      <c r="B10" s="5"/>
    </row>
    <row r="11" spans="1:2" ht="15">
      <c r="A11" s="4" t="s">
        <v>28</v>
      </c>
      <c r="B11" s="5">
        <f>B7+B8</f>
        <v>32550</v>
      </c>
    </row>
    <row r="12" spans="1:2" ht="15">
      <c r="A12" s="4"/>
      <c r="B12" s="5"/>
    </row>
    <row r="13" spans="1:2" ht="15">
      <c r="A13" s="6" t="s">
        <v>17</v>
      </c>
      <c r="B13" s="5"/>
    </row>
    <row r="14" spans="1:2" ht="15">
      <c r="A14" s="4" t="s">
        <v>52</v>
      </c>
      <c r="B14" s="5">
        <v>940</v>
      </c>
    </row>
    <row r="15" spans="1:2" ht="15">
      <c r="A15" s="4" t="s">
        <v>35</v>
      </c>
      <c r="B15" s="5">
        <v>900</v>
      </c>
    </row>
    <row r="16" spans="1:2" ht="15">
      <c r="A16" s="4" t="s">
        <v>36</v>
      </c>
      <c r="B16" s="5">
        <v>750</v>
      </c>
    </row>
    <row r="17" spans="1:2" ht="15">
      <c r="A17" s="4" t="s">
        <v>37</v>
      </c>
      <c r="B17" s="5">
        <v>300</v>
      </c>
    </row>
    <row r="18" spans="1:2" ht="15">
      <c r="A18" s="4" t="s">
        <v>38</v>
      </c>
      <c r="B18" s="5">
        <v>750</v>
      </c>
    </row>
    <row r="19" spans="1:2" ht="15">
      <c r="A19" s="4" t="s">
        <v>45</v>
      </c>
      <c r="B19" s="5">
        <v>200</v>
      </c>
    </row>
    <row r="20" spans="1:2" ht="15">
      <c r="A20" s="4" t="s">
        <v>39</v>
      </c>
      <c r="B20" s="5">
        <f>30+20</f>
        <v>50</v>
      </c>
    </row>
    <row r="21" spans="1:2" ht="15">
      <c r="A21" s="4" t="s">
        <v>53</v>
      </c>
      <c r="B21" s="5">
        <f>15+45+165+1130+15+15+497</f>
        <v>1882</v>
      </c>
    </row>
    <row r="22" spans="1:2" ht="15">
      <c r="A22" s="4"/>
      <c r="B22" s="5"/>
    </row>
    <row r="23" spans="1:2" ht="15">
      <c r="A23" s="10" t="s">
        <v>18</v>
      </c>
      <c r="B23" s="5">
        <f>B14+B15+B16+B17+B18+B19+B20+B21</f>
        <v>5772</v>
      </c>
    </row>
    <row r="24" spans="1:2" ht="15">
      <c r="A24" s="4"/>
      <c r="B24" s="5"/>
    </row>
    <row r="25" spans="1:2" ht="15">
      <c r="A25" s="6" t="s">
        <v>2</v>
      </c>
      <c r="B25" s="7">
        <f>B11+B23</f>
        <v>38322</v>
      </c>
    </row>
    <row r="27" ht="15.75">
      <c r="A27" s="1" t="s">
        <v>3</v>
      </c>
    </row>
    <row r="28" spans="1:2" ht="15">
      <c r="A28" s="22" t="s">
        <v>23</v>
      </c>
      <c r="B28" s="21">
        <v>1489</v>
      </c>
    </row>
    <row r="29" spans="1:2" ht="15">
      <c r="A29" s="22" t="s">
        <v>24</v>
      </c>
      <c r="B29" s="21">
        <v>150</v>
      </c>
    </row>
    <row r="30" spans="1:2" ht="15">
      <c r="A30" s="22" t="s">
        <v>25</v>
      </c>
      <c r="B30" s="21">
        <v>3515</v>
      </c>
    </row>
    <row r="31" spans="1:2" ht="15">
      <c r="A31" s="22" t="s">
        <v>26</v>
      </c>
      <c r="B31" s="21">
        <v>50</v>
      </c>
    </row>
    <row r="32" spans="1:2" ht="15">
      <c r="A32" s="22" t="s">
        <v>29</v>
      </c>
      <c r="B32" s="21">
        <v>71.67</v>
      </c>
    </row>
    <row r="33" spans="1:2" ht="15">
      <c r="A33" s="22" t="s">
        <v>27</v>
      </c>
      <c r="B33" s="21">
        <f>934.86+32.74+20.94+37.56+21.39</f>
        <v>1047.4900000000002</v>
      </c>
    </row>
    <row r="34" spans="1:2" ht="15">
      <c r="A34" s="22" t="s">
        <v>30</v>
      </c>
      <c r="B34" s="21">
        <v>121.07</v>
      </c>
    </row>
    <row r="35" spans="1:2" ht="15">
      <c r="A35" s="22" t="s">
        <v>31</v>
      </c>
      <c r="B35" s="21">
        <v>121.07</v>
      </c>
    </row>
    <row r="36" spans="1:2" ht="15">
      <c r="A36" s="22" t="s">
        <v>32</v>
      </c>
      <c r="B36" s="21">
        <v>25</v>
      </c>
    </row>
    <row r="37" spans="1:2" ht="15">
      <c r="A37" s="22" t="s">
        <v>33</v>
      </c>
      <c r="B37" s="21">
        <v>134.35</v>
      </c>
    </row>
    <row r="38" spans="1:2" ht="15">
      <c r="A38" s="22" t="s">
        <v>40</v>
      </c>
      <c r="B38" s="21">
        <v>1360</v>
      </c>
    </row>
    <row r="39" spans="1:2" ht="15">
      <c r="A39" s="22" t="s">
        <v>41</v>
      </c>
      <c r="B39" s="21">
        <v>3515</v>
      </c>
    </row>
    <row r="40" spans="1:2" ht="15">
      <c r="A40" s="22" t="s">
        <v>42</v>
      </c>
      <c r="B40" s="21">
        <v>8000</v>
      </c>
    </row>
    <row r="41" spans="1:2" ht="15">
      <c r="A41" s="22" t="s">
        <v>43</v>
      </c>
      <c r="B41" s="21">
        <v>121.07</v>
      </c>
    </row>
    <row r="42" spans="1:2" ht="15">
      <c r="A42" s="22" t="s">
        <v>44</v>
      </c>
      <c r="B42" s="21">
        <v>727</v>
      </c>
    </row>
    <row r="43" spans="1:2" ht="15">
      <c r="A43" s="22" t="s">
        <v>46</v>
      </c>
      <c r="B43" s="21">
        <v>1570.88</v>
      </c>
    </row>
    <row r="44" spans="1:2" ht="15">
      <c r="A44" s="22" t="s">
        <v>47</v>
      </c>
      <c r="B44" s="21">
        <v>146.21</v>
      </c>
    </row>
    <row r="45" spans="1:2" ht="15">
      <c r="A45" s="22" t="s">
        <v>48</v>
      </c>
      <c r="B45" s="21">
        <v>39.8</v>
      </c>
    </row>
    <row r="46" spans="1:2" ht="15">
      <c r="A46" s="22" t="s">
        <v>49</v>
      </c>
      <c r="B46" s="21">
        <v>121.07</v>
      </c>
    </row>
    <row r="47" spans="1:2" ht="15">
      <c r="A47" s="22" t="s">
        <v>50</v>
      </c>
      <c r="B47" s="21">
        <v>280</v>
      </c>
    </row>
    <row r="48" spans="1:2" ht="15">
      <c r="A48" s="22" t="s">
        <v>51</v>
      </c>
      <c r="B48" s="21">
        <v>130.78</v>
      </c>
    </row>
    <row r="49" spans="1:2" ht="15">
      <c r="A49" s="22" t="s">
        <v>54</v>
      </c>
      <c r="B49" s="21">
        <v>800</v>
      </c>
    </row>
    <row r="50" spans="1:2" ht="15">
      <c r="A50" s="22" t="s">
        <v>56</v>
      </c>
      <c r="B50" s="21">
        <v>424.06</v>
      </c>
    </row>
    <row r="51" spans="1:2" ht="15">
      <c r="A51" s="22" t="s">
        <v>26</v>
      </c>
      <c r="B51" s="21">
        <v>38</v>
      </c>
    </row>
    <row r="52" spans="1:2" ht="15">
      <c r="A52" s="22" t="s">
        <v>57</v>
      </c>
      <c r="B52" s="21">
        <v>2300</v>
      </c>
    </row>
    <row r="53" spans="1:2" ht="15">
      <c r="A53" s="22" t="s">
        <v>59</v>
      </c>
      <c r="B53" s="21">
        <v>250</v>
      </c>
    </row>
    <row r="54" spans="1:2" ht="15">
      <c r="A54" s="22" t="s">
        <v>58</v>
      </c>
      <c r="B54" s="21">
        <v>40</v>
      </c>
    </row>
    <row r="55" spans="1:2" ht="15">
      <c r="A55" s="22" t="s">
        <v>61</v>
      </c>
      <c r="B55" s="21">
        <v>8000</v>
      </c>
    </row>
    <row r="56" spans="1:2" ht="15">
      <c r="A56" s="22" t="s">
        <v>62</v>
      </c>
      <c r="B56" s="21">
        <v>1250</v>
      </c>
    </row>
    <row r="57" spans="1:2" ht="15">
      <c r="A57" s="22" t="s">
        <v>63</v>
      </c>
      <c r="B57" s="21">
        <v>1000</v>
      </c>
    </row>
    <row r="58" spans="1:2" ht="15">
      <c r="A58" s="22" t="s">
        <v>64</v>
      </c>
      <c r="B58" s="21">
        <v>500</v>
      </c>
    </row>
    <row r="59" spans="1:2" ht="15">
      <c r="A59" s="22" t="s">
        <v>65</v>
      </c>
      <c r="B59" s="21">
        <v>500</v>
      </c>
    </row>
    <row r="60" spans="1:2" ht="15">
      <c r="A60" s="22" t="s">
        <v>74</v>
      </c>
      <c r="B60" s="21">
        <v>3</v>
      </c>
    </row>
    <row r="61" spans="1:2" ht="15">
      <c r="A61" s="22"/>
      <c r="B61" s="21"/>
    </row>
    <row r="62" spans="1:2" ht="15">
      <c r="A62" s="6" t="s">
        <v>4</v>
      </c>
      <c r="B62" s="7">
        <f>SUM(B28:B60)</f>
        <v>37841.520000000004</v>
      </c>
    </row>
    <row r="63" spans="1:2" ht="15">
      <c r="A63" s="4"/>
      <c r="B63" s="5"/>
    </row>
    <row r="64" spans="1:4" ht="15">
      <c r="A64" s="6" t="s">
        <v>22</v>
      </c>
      <c r="B64" s="7">
        <f>B25-B62</f>
        <v>480.4799999999959</v>
      </c>
      <c r="D64" s="3">
        <f>B7+B8+B15+B16+B17+B18+B20+B22-B62</f>
        <v>-2541.520000000004</v>
      </c>
    </row>
    <row r="65" spans="1:4" ht="15">
      <c r="A65" s="6"/>
      <c r="B65" s="7"/>
      <c r="D65" s="3"/>
    </row>
    <row r="66" spans="1:4" ht="15">
      <c r="A66" s="11"/>
      <c r="B66" s="12"/>
      <c r="D66" s="3"/>
    </row>
    <row r="67" spans="1:4" ht="15">
      <c r="A67" s="6"/>
      <c r="B67" s="7"/>
      <c r="D67" s="3"/>
    </row>
    <row r="68" spans="1:2" ht="15.75">
      <c r="A68" s="13" t="s">
        <v>9</v>
      </c>
      <c r="B68" s="7"/>
    </row>
    <row r="69" spans="1:2" ht="15">
      <c r="A69" s="10" t="s">
        <v>10</v>
      </c>
      <c r="B69" s="14">
        <v>30607.53</v>
      </c>
    </row>
    <row r="70" spans="1:2" ht="15">
      <c r="A70" s="10" t="s">
        <v>11</v>
      </c>
      <c r="B70" s="14">
        <v>0</v>
      </c>
    </row>
    <row r="71" spans="1:2" ht="15">
      <c r="A71" s="15" t="s">
        <v>55</v>
      </c>
      <c r="B71" s="16">
        <f>B69+B70</f>
        <v>30607.53</v>
      </c>
    </row>
    <row r="72" spans="1:2" ht="15">
      <c r="A72" s="8"/>
      <c r="B72" s="9"/>
    </row>
    <row r="73" spans="1:2" ht="15">
      <c r="A73" s="10" t="s">
        <v>10</v>
      </c>
      <c r="B73" s="14">
        <v>16699.47</v>
      </c>
    </row>
    <row r="74" spans="1:2" ht="15">
      <c r="A74" s="10" t="s">
        <v>12</v>
      </c>
      <c r="B74" s="14">
        <v>0</v>
      </c>
    </row>
    <row r="75" spans="1:2" ht="15">
      <c r="A75" s="15" t="s">
        <v>66</v>
      </c>
      <c r="B75" s="16">
        <f>B73+B74</f>
        <v>16699.47</v>
      </c>
    </row>
    <row r="76" spans="1:2" ht="15">
      <c r="A76" s="15"/>
      <c r="B76" s="16"/>
    </row>
    <row r="77" spans="1:2" ht="15">
      <c r="A77" s="15" t="s">
        <v>20</v>
      </c>
      <c r="B77" s="16"/>
    </row>
    <row r="78" spans="1:2" ht="15">
      <c r="A78" s="24" t="s">
        <v>67</v>
      </c>
      <c r="B78" s="18">
        <v>28049.47</v>
      </c>
    </row>
    <row r="79" spans="1:2" ht="15">
      <c r="A79" s="24" t="s">
        <v>68</v>
      </c>
      <c r="B79" s="19">
        <v>16699.47</v>
      </c>
    </row>
    <row r="80" spans="1:2" ht="15">
      <c r="A80" s="20" t="s">
        <v>6</v>
      </c>
      <c r="B80" s="23">
        <f>B78-B79</f>
        <v>11350</v>
      </c>
    </row>
    <row r="81" spans="1:2" ht="15">
      <c r="A81" s="17"/>
      <c r="B81" s="19"/>
    </row>
    <row r="82" spans="1:2" ht="15">
      <c r="A82" s="15" t="s">
        <v>13</v>
      </c>
      <c r="B82" s="3" t="s">
        <v>5</v>
      </c>
    </row>
    <row r="83" spans="1:2" ht="15">
      <c r="A83" s="10" t="s">
        <v>15</v>
      </c>
      <c r="B83" s="21">
        <v>25</v>
      </c>
    </row>
    <row r="84" spans="1:2" ht="15">
      <c r="A84" s="10" t="s">
        <v>19</v>
      </c>
      <c r="B84" s="21">
        <v>50</v>
      </c>
    </row>
    <row r="85" spans="1:2" ht="15">
      <c r="A85" s="4" t="s">
        <v>34</v>
      </c>
      <c r="B85" s="21">
        <v>25</v>
      </c>
    </row>
    <row r="86" spans="1:2" ht="15">
      <c r="A86" s="4" t="s">
        <v>69</v>
      </c>
      <c r="B86" s="21">
        <v>8000</v>
      </c>
    </row>
    <row r="87" spans="1:2" ht="15">
      <c r="A87" s="4" t="s">
        <v>70</v>
      </c>
      <c r="B87" s="21">
        <v>1250</v>
      </c>
    </row>
    <row r="88" spans="1:2" ht="15">
      <c r="A88" s="4" t="s">
        <v>71</v>
      </c>
      <c r="B88" s="21">
        <v>1000</v>
      </c>
    </row>
    <row r="89" spans="1:2" ht="15">
      <c r="A89" s="4" t="s">
        <v>72</v>
      </c>
      <c r="B89" s="21">
        <v>500</v>
      </c>
    </row>
    <row r="90" spans="1:2" ht="15">
      <c r="A90" s="4" t="s">
        <v>73</v>
      </c>
      <c r="B90" s="21">
        <v>500</v>
      </c>
    </row>
    <row r="91" spans="1:2" ht="15">
      <c r="A91" s="4"/>
      <c r="B91" s="21"/>
    </row>
    <row r="92" spans="1:2" ht="15">
      <c r="A92" s="6" t="s">
        <v>14</v>
      </c>
      <c r="B92" s="7">
        <f>SUM(B83:B90)</f>
        <v>11350</v>
      </c>
    </row>
    <row r="94" spans="1:2" ht="15">
      <c r="A94" s="6" t="s">
        <v>7</v>
      </c>
      <c r="B94" s="23">
        <f>B80-B92</f>
        <v>0</v>
      </c>
    </row>
  </sheetData>
  <sheetProtection/>
  <printOptions/>
  <pageMargins left="0.7" right="0.7" top="0.75" bottom="0.25" header="0.3" footer="0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Clanton</dc:creator>
  <cp:keywords/>
  <dc:description/>
  <cp:lastModifiedBy>Larry Clanton</cp:lastModifiedBy>
  <cp:lastPrinted>2015-11-24T22:14:20Z</cp:lastPrinted>
  <dcterms:created xsi:type="dcterms:W3CDTF">2010-03-08T17:02:20Z</dcterms:created>
  <dcterms:modified xsi:type="dcterms:W3CDTF">2015-11-24T22:14:27Z</dcterms:modified>
  <cp:category/>
  <cp:version/>
  <cp:contentType/>
  <cp:contentStatus/>
</cp:coreProperties>
</file>